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150" windowWidth="18195" windowHeight="5385"/>
  </bookViews>
  <sheets>
    <sheet name="Revolt Program Selection Tool" sheetId="3" r:id="rId1"/>
    <sheet name="Revolt Diet Selection Tool" sheetId="2" r:id="rId2"/>
  </sheets>
  <calcPr calcId="145621"/>
</workbook>
</file>

<file path=xl/calcChain.xml><?xml version="1.0" encoding="utf-8"?>
<calcChain xmlns="http://schemas.openxmlformats.org/spreadsheetml/2006/main">
  <c r="E14" i="2" l="1"/>
  <c r="F14" i="2" s="1"/>
  <c r="E15" i="2"/>
  <c r="F15" i="2"/>
  <c r="E16" i="2"/>
  <c r="F16" i="2" s="1"/>
  <c r="J7" i="2"/>
  <c r="Q4" i="2" s="1"/>
  <c r="J4" i="2"/>
  <c r="O4" i="2" s="1"/>
  <c r="T6" i="2" s="1"/>
  <c r="V6" i="2" l="1"/>
  <c r="V4" i="2"/>
  <c r="V8" i="2"/>
  <c r="V5" i="2"/>
  <c r="T5" i="2"/>
  <c r="T8" i="2"/>
  <c r="T4" i="2"/>
</calcChain>
</file>

<file path=xl/sharedStrings.xml><?xml version="1.0" encoding="utf-8"?>
<sst xmlns="http://schemas.openxmlformats.org/spreadsheetml/2006/main" count="61" uniqueCount="50">
  <si>
    <t>Calorie Intake Calculator</t>
  </si>
  <si>
    <t>Male</t>
  </si>
  <si>
    <t>BMR</t>
  </si>
  <si>
    <t>Activity Level</t>
  </si>
  <si>
    <t>Description</t>
  </si>
  <si>
    <t>Female</t>
  </si>
  <si>
    <t>Weight (lb):</t>
  </si>
  <si>
    <t>Height (in):</t>
  </si>
  <si>
    <t>Age:</t>
  </si>
  <si>
    <t>1 -  Little or no Exercise/ desk job</t>
  </si>
  <si>
    <t>Fat Loss</t>
  </si>
  <si>
    <t>2 - Light exercise/ sports 1 – 3 days/ week</t>
  </si>
  <si>
    <t>Aggressive</t>
  </si>
  <si>
    <t>3 - Moderate Exercise, sports 3 – 5 days/ week</t>
  </si>
  <si>
    <t>Gain</t>
  </si>
  <si>
    <t>4 - Heavy Exercise/ sports 6 – 7 days/ week</t>
  </si>
  <si>
    <t>5 - Very heavy exercise/ physical job/ training 2 x/ day</t>
  </si>
  <si>
    <t>TDEE:</t>
  </si>
  <si>
    <t>Macros</t>
  </si>
  <si>
    <t>Goal:</t>
  </si>
  <si>
    <t>Protein</t>
  </si>
  <si>
    <t>g</t>
  </si>
  <si>
    <t>Carbs</t>
  </si>
  <si>
    <t>Fat</t>
  </si>
  <si>
    <t>Directions:</t>
  </si>
  <si>
    <t>1. Enter your info in the table above to display the applicable calorie intake based on your goal.
2. Enter the displayed calorie intake (from columns "T" or "V" above) into the "Goal" box below.  Your macros are now displayed.
3. Start tracking your calories!  (this can be done in a notebook or online or through free apps like myfitnesspal)</t>
  </si>
  <si>
    <t>Revolt Program Selection Tool:</t>
  </si>
  <si>
    <t>Revolt Diet Selection Tool:</t>
  </si>
  <si>
    <t>4 Days Per Week Back Program - 
You had indicated that you wanted to your training to focus on developing your back.  In order to do this we are going to make sure we work your back twice a week to increase development.  Muscles can recuperate in as little as 48 hours from a workout, we are going to capitalize on this by working your back shortly after this muscle group has recovered and are ready to be worked again.  If you need to adjust your workouts any given week due to a change in schedule you can do so just try not to do the same DVD within 48 hours (excluding the High Intensity Interval Cardio or Abs DVDs).  Keep in mind that muscle soreness is not necessarily an indication that your muscles are still recovering." 
Day 1 Back &amp; Triceps DVD | Abs DVD
Day 2 Rest and Recovery
Day 3  Chest &amp; Biceps DVD | Abs DVD
Day 4 Back &amp; Triceps DVD
Day 5  Rest and Recovery
Day 6 Legs &amp; Shoulders DVD | Abs DVD
Day 7 Rest and Recovery</t>
  </si>
  <si>
    <t>4 Days Per Week Chest Program - 
You had indicated that you wanted to your training to focus on developing your chest.  In order to do this we are going to make sure we work your chest twice a week to increase emphasis on pectoral development.  Muscles can recuperate in as little as 48 hours from a workout, we are going to capitalize on this by working your shoulders shortly after the deltoid muscles have recovered and are ready to be worked again.  If you need to adjust your workouts any given week due to a change in schedule you can do so just try not to do the same DVD within 48 hours (excluding the High Intensity Interval Cardio or Abs DVDs).  Keep in mind that muscle soreness is not necessarily an indication that your muscles are still recovering." 
Day 1 Legs &amp; Shoulders DVD | Abs DVD
Day 2 Rest and Recovery
Day 3  Chest &amp; Biceps DVD | Abs DVD
Day 4 Legs &amp; Shoulders DVD
Day 5  Rest and Recovery
Day 6 Back &amp; Triceps DVD | Abs DVD
Day 7 Rest and Recovery</t>
  </si>
  <si>
    <t>4 Days Per Week Legs Program - 
You had indicated that you wanted to your training to focus on developing your legs.  In order to do this we are going to make sure we work your legs twice a week to increase development.  Muscles can recuperate in as little as 48 hours from a workout, we are going to capitalize on this by working your legs shortly after this muscle group has recovered and are ready to be worked again.  If you need to adjust your workouts any given week due to a change in schedule you can do so just try not to do the same DVD within 48 hours (excluding the High Intensity Interval Cardio or Abs DVDs).  Keep in mind that muscle soreness is not necessarily an indication that your muscles are still recovering." 
Day 1 Legs &amp; Shoulders DVD | Abs DVD
Day 2 Rest and Recovery
Day 3  Chest &amp; Biceps DVD | Abs DVD
Day 4 Legs &amp; Shoulders DVD
Day 5  Rest and Recovery
Day 6 Back &amp; Triceps DVD | Abs DVD
Day 7 Rest and Recovery</t>
  </si>
  <si>
    <t>4 Days Per Week Fat Loss Program - 
You had indicated that you wanted to your training to focus on overall fat loss.  In order to do this we are going to make sure we include High Intensity Interval Cardio in your regimen.  Studies show that you can burn as much fat in 20 minutes of High Intensity Interval cardio as you would with 30 minutes of steady cardio; we are going to capitalize on this by ensuring that we include it in your weekly regimen.  If you need to adjust your workouts any given week due to a change in schedule you can do so just try not to do the same DVD within 48 hours (excluding the High Intensity Interval Cardio or Abs DVDs).  Keep in mind that muscle soreness is not necessarily an indication that your muscles are still recovering." 
Day 1 Chest &amp; Biceps DVD | Abs DVD
Day 2 Rest and Recovery
Day 3  High Intensity Interval Cardio DVD
Day 4 Back &amp; Triceps DVD | Abs DVD
Day 5  Rest and Recovery
Day 6 Legs &amp; Shoulders DVD | Abs DVD
Day 7 Rest and Recovery</t>
  </si>
  <si>
    <t>4 Days Per Week Arms Program - 
You had indicated that you wanted to your training to focus on developing your arms.  In order to do this we are going to make sure we work them twice a week.  Studies show that your muscles can recuperate in as little as 48 hours from a workout; we are going to capitalize on this by working your arms shortly after the muscles have recovered and are ready to be worked again.  You will work your biceps twice in week one, and your triceps twice in week two.  Alternating the focus between biceps and triceps will give your arms a more balanced look than if you were to focus only on your biceps or triceps.  If you need to adjust your workouts any given week due to a change in schedule you can do so just try not to do the same DVD within 48 hours (excluding the High Intensity Interval Cardio or Abs DVDs).  Keep in mind that muscle soreness is not necessarily an indication that your muscles are still recovering.  Also, you’ll notice that your regimen displays 14 days, this is because your will alternate your weekly focus between biceps and triceps, this will help ensure your arms grow with a balanced appearance. " 
Day 1 Chest &amp; Biceps DVD | Abs DVD
Day 2 Rest and Recovery
Day 3  Back &amp; Triceps DVD
Day 4 Chest &amp; Biceps DVD | Abs DVD
Day 5  Rest and Recovery
Day 6 Legs &amp; Shoulders DVD | Abs DVD
Day 7 Rest and Recovery
Day 8 Back &amp; Triceps DVD | Abs DVD
Day 9 Rest and Recovery
Day 10 Chest &amp; Biceps DVD | Abs DVD
Day 11 Back &amp; Triceps DVD
Day 12 Rest and Recovery
Day 13 Legs &amp; Shoulders DVD | Abs DVD
Day 14 Rest and Recovery</t>
  </si>
  <si>
    <t>5 Days Per Week Back Program - 
You had indicated that you wanted to your training to focus on developing your back.  In order to do this we are going to make sure we work your back twice a week to increase development.  Muscles can recuperate in as little as 48 hours from a workout, we are going to capitalize on this by working your back shortly after this muscle group has recovered and are ready to be worked again.  If you need to adjust your workouts any given week due to a change in schedule you can do so just try not to do the same DVD within 48 hours (excluding the High Intensity Interval Cardio or Abs DVDs).  Keep in mind that muscle soreness is not necessarily an indication that your muscles are still recovering." 
Day 1 Back &amp; Triceps DVD | Abs DVD
Day 2 Legs &amp; Shoulders DVD
Day 3  Rest and Recovery
Day 4 Chest &amp; Biceps DVD | Abs DVD
Day 5 Back &amp; Triceps DVD
Day 6 High Intensity Interval Cardio DVD
Day 7 Rest and Recovery</t>
  </si>
  <si>
    <t>5 Days Per Week Legs Program - 
You had indicated that you wanted to your training to focus on developing your legs.  In order to do this we are going to make sure we work your legs twice a week to increase development.  Muscles can recuperate in as little as 48 hours from a workout, we are going to capitalize on this by working your legs shortly after this muscle group has recovered and are ready to be worked again.  If you need to adjust your workouts any given week due to a change in schedule you can do so just try not to do the same DVD within 48 hours (excluding the High Intensity Interval Cardio or Abs DVDs).  Keep in mind that muscle soreness is not necessarily an indication that your muscles are still recovering." 
Day 1 Legs &amp; Shoulders DVD | Abs DVD
Day 2 Chest &amp; Biceps DVD 
Day 3  Rest and Recovery
Day 4 Back &amp; Triceps DVD | Abs DVD
Day 5 Legs &amp; Shoulders DVD
Day 6 High Intensity Interval Cardio DVD
Day 7 Rest and Recovery</t>
  </si>
  <si>
    <t>5 Days Per Week Chest Program - 
You had indicated that you wanted to your training to focus on developing your chest.  In order to do this we are going to make sure we work your chest twice a week to increase emphasis on pectoral development.  Muscles can recuperate in as little as 48 hours from a workout, we are going to capitalize on this by working your shoulders shortly after the deltoid muscles have recovered and are ready to be worked again.  If you need to adjust your workouts any given week due to a change in schedule you can do so just try not to do the same DVD within 48 hours (excluding the High Intensity Interval Cardio or Abs DVDs).  Keep in mind that muscle soreness is not necessarily an indication that your muscles are still recovering." 
Day 1 Chest &amp; Biceps DVD | Abs DVD
Day 2 Legs &amp; Shoulders DVD 
Day 3  Rest and Recovery
Day 4 Back &amp; Triceps DVD | Abs DVD
Day 5 Chest &amp; Biceps DVD
Day 6 High Intensity Interval Cardio DVD
Day 7 Rest and Recovery</t>
  </si>
  <si>
    <t>5 Days Per Week Fat Loss Program - 
You had indicated that you wanted to your training to focus on overall fat loss.  In order to do this we are going to make sure we include High Intensity Interval Cardio in your regimen.  Studies show that you can burn as much fat in 20 minutes of High Intensity Interval cardio as you would with 30 minutes of steady cardio; we are going to capitalize on this by ensuring that we include it in your weekly regimen.  If you need to adjust your workouts any given week due to a change in schedule you can do so just try not to do the same DVD within 48 hours (excluding the High Intensity Interval Cardio or Abs DVDs).  Keep in mind that muscle soreness is not necessarily an indication that your muscles are still recovering." 
Day 1 High Intensity Interval Cardio DVD
Day 2 Legs &amp; Shoulders DVD | Abs DVD
Day 3  Rest and Recovery
Day 4 High Intensity Interval Cardio DVD
Day 5 Chest &amp; Biceps DVD | Abs DVD
Day 6 Back &amp; Triceps DVD 
Day 7 Rest and Recovery</t>
  </si>
  <si>
    <t>5 Days Per Week Arms Program - 
You had indicated that you wanted to your training to focus on developing your arms.  In order to do this we are going to make sure we work them twice a week.  Studies show that your muscles can recuperate in as little as 48 hours from a workout; we are going to capitalize on this by working your arms shortly after the muscles have recovered and are ready to be worked again.  You will work your biceps twice in week one, and your triceps twice in week two.  Alternating the focus between biceps and triceps will give your arms a more balanced look than if you were to focus only on your biceps or triceps.  If you need to adjust your workouts any given week due to a change in schedule you can do so just try not to do the same DVD within 48 hours (excluding the High Intensity Interval Cardio or Abs DVDs).  Keep in mind that muscle soreness is not necessarily an indication that your muscles are still recovering.  Also, you’ll notice that your regimen displays 14 days, this is because your will alternate your weekly focus between biceps and triceps, this will help ensure your arms grow with a balanced appearance. " 
Day 1 Back &amp; Triceps DVD | Abs DVD
Day 2 Chest &amp; Biceps DVD 
Day 3  Rest and Recovery
Day 4 Back &amp; Triceps DVD | Abs DVD
Day 5 Chest &amp; Biceps DVD 
Day 6 Legs &amp; Shoulders DVD | Abs DVD
Day 7 Rest and Recovery</t>
  </si>
  <si>
    <t>6 Days Per Week Fat Loss Program- 
You had indicated that you wanted to your training to focus on overall fat loss.  In order to do this we are going to make sure we include High Intensity Interval Cardio in your regimen.  Studies show that you can burn as much fat in 20 minutes of High Intensity Interval cardio as you would with 30 minutes of steady cardio; we are going to capitalize on this by ensuring that we include it in your weekly regimen.  If you need to adjust your workouts any given week due to a change in schedule you can do so just try not to do the same DVD within 48 hours (excluding the High Intensity Interval Cardio or Abs DVDs).  Keep in mind that muscle soreness is not necessarily an indication that your muscles are still recovering." 
Day 1 High Intensity Interval Cardio DVD | Abs DVD
Day 2 Chest &amp; Biceps DVD
Day 3 High Intensity Interval Cardio DVD | Abs DVD
Day 4 Rest and Recovery
Day 5 High Intensity Interval Cardio DVD | Abs DVD
Day 6 Legs &amp; Shoulders DVD 
Day 7 Back &amp; Triceps DVD</t>
  </si>
  <si>
    <t>6 Days Per Week Arms Program - 
You had indicated that you wanted to your training to focus on developing your arms.  In order to do this we are going to make sure we work them twice a week.  Studies show that your muscles can recuperate in as little as 48 hours from a workout; we are going to capitalize on this by working your arms shortly after the muscles have recovered and are ready to be worked again.  You will work your biceps twice in week one, and your triceps twice in week two.  Alternating the focus between biceps and triceps will give your arms a more balanced look than if you were to focus only on your biceps or triceps.  If you need to adjust your workouts any given week due to a change in schedule you can do so just try not to do the same DVD within 48 hours (excluding the High Intensity Interval Cardio or Abs DVDs).  Keep in mind that muscle soreness is not necessarily an indication that your muscles are still recovering.  Also, you’ll notice that your regimen displays 14 days, this is because your will alternate your weekly focus between biceps and triceps, this will help ensure your arms grow with a balanced appearance. " 
Day 1 Back &amp; Triceps DVD | Abs DVD
Day 2 Chest &amp; Biceps DVD
Day 3 Legs &amp; Shoulders DVD | Abs DVD
Day 4 Rest and Recovery
Day 5 Back &amp; Triceps DVD | Abs DVD
Day 6 Chest &amp; Biceps DVD
Day 7 Legs &amp; Shoulders DVD</t>
  </si>
  <si>
    <t xml:space="preserve">6 Days Per Week Back Program - 
You had indicated that you wanted to your training to focus on developing your back.  In order to do this we are going to make sure we work your back twice a week to increase development.  Muscles can recuperate in as little as 48 hours from a workout, we are going to capitalize on this by working your back shortly after this muscle group has recovered and are ready to be worked again.  If you need to adjust your workouts any given week due to a change in schedule you can do so just try not to do the same DVD within 48 hours (excluding the High Intensity Interval Cardio or Abs DVDs).  Keep in mind that muscle soreness is not necessarily an indication that your muscles are still recovering." 
Day 1 Back &amp; Triceps DVD | Abs DVD
Day 2 Chest &amp; Biceps DVD
Day 3 Legs &amp; Shoulders DVD | Abs DVD
Day 4 Rest and Recovery
Day 5 Back &amp; Triceps DVD | Abs DVD
Day 6 Chest &amp; Biceps DVD
Day 7 Legs &amp; Shoulders DVD </t>
  </si>
  <si>
    <t>6 Days Per Week Legs Program - 
You had indicated that you wanted to your training to focus on developing your legs.  In order to do this we are going to make sure we work your legs twice a week to increase development.  Muscles can recuperate in as little as 48 hours from a workout, we are going to capitalize on this by working your legs shortly after this muscle group has recovered and are ready to be worked again.  If you need to adjust your workouts any given week due to a change in schedule you can do so just try not to do the same DVD within 48 hours (excluding the High Intensity Interval Cardio or Abs DVDs).  Keep in mind that muscle soreness is not necessarily an indication that your muscles are still recovering." 
Day 1 Back &amp; Triceps DVD | Abs DVD
Day 2 Chest &amp; Biceps DVD
Day 3 Legs &amp; Shoulders DVD | Abs DVD
Day 4 Rest and Recovery
Day 5 Back &amp; Triceps DVD | Abs DVD
Day 6 Chest &amp; Biceps DVD
Day 7 Legs &amp; Shoulders DVD</t>
  </si>
  <si>
    <t>6 Days Per Week Chest Program - 
You had indicated that you wanted to your training to focus on developing your chest.  In order to do this we are going to make sure we work your chest twice a week to increase emphasis on pectoral development.  Muscles can recuperate in as little as 48 hours from a workout, we are going to capitalize on this by working your shoulders shortly after the deltoid muscles have recovered and are ready to be worked again.  If you need to adjust your workouts any given week due to a change in schedule you can do so just try not to do the same DVD within 48 hours (excluding the High Intensity Interval Cardio or Abs DVDs).  Keep in mind that muscle soreness is not necessarily an indication that your muscles are still recovering." 
Day 1 Back &amp; Triceps DVD | Abs DVD
Day 2 Chest &amp; Biceps DVD
Day 3 Legs &amp; Shoulders DVD | Abs DVD
Day 4 Rest and Recovery
Day 5 Back &amp; Triceps DVD | Abs DVD
Day 6 Chest &amp; Biceps DVD
Day 7 Legs &amp; Shoulders DVD</t>
  </si>
  <si>
    <t>3 Days Per Week Back Program - 
You had indicated that you wanted to your training to focus on developing your back.  In order to do this we are going to make sure we work your back twice a week to increase development.  Muscles can recuperate in as little as 48 hours from a workout, we are going to capitalize on this by working your back shortly after this muscle group has recovered and are ready to be worked again.  If you need to adjust your workouts any given week due to a change in schedule you can do so just try not to do the same DVD within 48 hours (excluding the High Intensity Interval Cardio or Abs DVDs).  Keep in mind that muscle soreness is not necessarily an indication that your muscles are still recovering." 
Day 1 Back &amp; Triceps DVD | Abs DVD
Day 2 Rest and Recovery
Day 3  Chest &amp; Biceps DVD | Abs DVD
Day 4 Rest and Recovery
Day 5  Back &amp; Triceps DVD | Abs DVD
Day 6 Rest and Recovery
Day 7 Legs &amp; Shoulders DVD | Abs DVD
Day 8 Rest and Recovery</t>
  </si>
  <si>
    <t>3 Days Per Week Legs Program - 
You had indicated that you wanted to your training to focus on developing your legs.  In order to do this we are going to make sure we work your legs twice a week to increase development.  Muscles can recuperate in as little as 48 hours from a workout, we are going to capitalize on this by working your legs shortly after this muscle group has recovered and are ready to be worked again.  If you need to adjust your workouts any given week due to a change in schedule you can do so just try not to do the same DVD within 48 hours (excluding the High Intensity Interval Cardio or Abs DVDs).  Keep in mind that muscle soreness is not necessarily an indication that your muscles are still recovering." 
Day 1 Legs &amp; Shoulders DVD | Abs DVD
Day 2 Rest and Recovery
Day 3  Chest &amp; Biceps DVD | Abs DVD
Day 4 Rest and Recovery
Day 5  Legs &amp; Shoulders DVD
Day 6 Rest and Recovery
Day 7 Back &amp; Triceps DVD | Abs DVD
Day 8 Rest and Recovery</t>
  </si>
  <si>
    <t>3 Days Per Week Chest Program - 
You had indicated that you wanted to your training to focus on developing your Chest.  In order to do this we are going to make sure we work your chest twice a week to increase emphasis on pectoral development.  Muscles can recuperate in as little as 48 hours from a workout, we are going to capitalize on this by working your shoulders shortly after the deltoid muscles have recovered and are ready to be worked again.  If you need to adjust your workouts any given week due to a change in schedule you can do so just try not to do the same DVD within 48 hours (excluding the High Intensity Interval Cardio or Abs DVDs).  Keep in mind that muscle soreness is not necessarily an indication that your muscles are still recovering." 
Day 1 Chest &amp; Biceps DVD | Abs DVD
Day 2 Rest and Recovery
Day 3  Legs &amp; Shoulders DVD
Day 4 Rest and Recovery
Day 5 Chest &amp; Biceps DVD | Abs DVD
Day 6  Rest and Recovery
Day 7 Back &amp; Triceps DVD | Abs DVD
Day 8 Rest and Recovery</t>
  </si>
  <si>
    <t>3 Days Per Week Fat Loss Program - 
You had indicated that you wanted to your training to focus on overall fat loss.  In order to do this we are going to make sure we include High Intensity Interval Cardio in your regimen.  Studies show that you can burn as much fat in 20 minutes of High Intensity Interval cardio as you would with 30 minutes of steady cardio; we are going to capitalize on this by ensuring that we include it in your weekly regimen.  If you need to adjust your workouts any given week due to a change in schedule you can do so just try not to do the same DVD within 48 hours (excluding the High Intensity Interval Cardio or Abs DVDs).  Keep in mind that muscle soreness is not necessarily an indication that your muscles are still recovering." 
Day 1 High Intensity Interval Cardio DVD
Day 2 Rest and Recovery
Day 3  Legs &amp; Shoulders DVD | Abs DVD
Day 4 Rest and Recovery
Day 5  High Intensity Interval Cardio DVD
Day 6 Rest and Recovery
Day 7 Back &amp; Triceps DVD | Abs DVD
Day 8 Rest and Recovery
Day 9 High Intensity Interval Cardio DVD
Day 10  Rest and Recovery
Day 11 Chest &amp; Biceps DVD | Abs DVD
Day 12  Rest and Recovery
Day 13 High Intensity Interval Cardio DVD
Day 14  Rest and Recovery</t>
  </si>
  <si>
    <t>3 Days Per Week Arms Program - 
You had indicated that you wanted to your training to focus on developing your arms.  In order to do this we are going to make sure we work them twice a week.  Studies show that your muscles can recuperate in as little as 48 hours from a workout; we are going to capitalize on this by working your arms shortly after the muscles have recovered and are ready to be worked again.  You will work your (biceps/triceps) twice a week, alternating the focus between biceps and triceps will give your arms a more balanced look than if you were to focus only on your biceps or triceps.  If you need to adjust your workouts any given week due to a change in schedule you can do so just try not to do the same DVD within 48 hours (excluding the High Intensity Interval Cardio or Abs DVDs).  Keep in mind that muscle soreness is not necessarily an indication that your muscles are still recovering.  Also, you’ll notice that your regimen displays 14 days, this is because your will alternate your weekly focus between biceps and triceps, this will help ensure your arms grow with a balanced appearance. " 
Day 1 Chest &amp; Biceps DVD | Abs DVD
Day 2 Rest and Recovery
Day 3  Back &amp; Triceps DVD | Abs DVD
Day 4 Rest and Recovery
Day 5  Legs &amp; Shoulders DVD | Abs DVD
Day 6 Rest and Recovery</t>
  </si>
  <si>
    <t>Programs</t>
  </si>
  <si>
    <t>Directions:
The gray box above has a drop down arrow in the bottom right corner, use the drop down option to select the applicable number of days and program focus you would like to use.
Your program will then be displayed!</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</si>
</sst>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11"/>
      <color rgb="FFFF0000"/>
      <name val="Calibri"/>
      <family val="2"/>
      <scheme val="minor"/>
    </font>
    <font>
      <sz val="11"/>
      <name val="Calibri"/>
      <family val="2"/>
      <scheme val="minor"/>
    </font>
    <font>
      <b/>
      <sz val="18"/>
      <color theme="1"/>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0"/>
        <bgColor indexed="64"/>
      </patternFill>
    </fill>
  </fills>
  <borders count="1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top style="thin">
        <color indexed="64"/>
      </top>
      <bottom/>
      <diagonal/>
    </border>
    <border>
      <left style="thin">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s>
  <cellStyleXfs count="1">
    <xf numFmtId="0" fontId="0" fillId="0" borderId="0"/>
  </cellStyleXfs>
  <cellXfs count="49">
    <xf numFmtId="0" fontId="0" fillId="0" borderId="0" xfId="0"/>
    <xf numFmtId="0" fontId="0" fillId="0" borderId="0" xfId="0"/>
    <xf numFmtId="0" fontId="0" fillId="0" borderId="0" xfId="0" applyAlignment="1">
      <alignment wrapText="1"/>
    </xf>
    <xf numFmtId="0" fontId="0" fillId="3" borderId="1" xfId="0" applyFill="1" applyBorder="1"/>
    <xf numFmtId="0" fontId="1" fillId="3" borderId="2" xfId="0" applyFont="1" applyFill="1" applyBorder="1"/>
    <xf numFmtId="0" fontId="3" fillId="3" borderId="2" xfId="0" applyFont="1" applyFill="1" applyBorder="1"/>
    <xf numFmtId="1" fontId="3" fillId="3" borderId="2" xfId="0" applyNumberFormat="1" applyFont="1" applyFill="1" applyBorder="1"/>
    <xf numFmtId="1" fontId="3" fillId="3" borderId="3" xfId="0" applyNumberFormat="1" applyFont="1" applyFill="1" applyBorder="1"/>
    <xf numFmtId="0" fontId="0" fillId="2" borderId="4" xfId="0" applyFill="1" applyBorder="1"/>
    <xf numFmtId="0" fontId="2" fillId="2" borderId="0" xfId="0" applyFont="1" applyFill="1" applyBorder="1"/>
    <xf numFmtId="0" fontId="0" fillId="2" borderId="0" xfId="0" applyFill="1" applyBorder="1"/>
    <xf numFmtId="1" fontId="0" fillId="2" borderId="0" xfId="0" applyNumberFormat="1" applyFill="1" applyBorder="1"/>
    <xf numFmtId="0" fontId="2" fillId="2" borderId="0" xfId="0" applyFont="1" applyFill="1" applyBorder="1" applyAlignment="1">
      <alignment horizontal="left" wrapText="1"/>
    </xf>
    <xf numFmtId="1" fontId="0" fillId="2" borderId="0" xfId="0" applyNumberFormat="1" applyFill="1" applyBorder="1" applyAlignment="1">
      <alignment horizontal="left" wrapText="1"/>
    </xf>
    <xf numFmtId="1" fontId="0" fillId="2" borderId="5" xfId="0" applyNumberFormat="1" applyFill="1" applyBorder="1" applyAlignment="1">
      <alignment horizontal="center" vertical="center" wrapText="1"/>
    </xf>
    <xf numFmtId="0" fontId="0" fillId="0" borderId="6" xfId="0" applyFill="1" applyBorder="1"/>
    <xf numFmtId="1" fontId="4" fillId="0" borderId="6" xfId="0" applyNumberFormat="1" applyFont="1" applyFill="1" applyBorder="1"/>
    <xf numFmtId="1" fontId="4" fillId="2" borderId="0" xfId="0" applyNumberFormat="1" applyFont="1" applyFill="1" applyBorder="1"/>
    <xf numFmtId="0" fontId="0" fillId="2" borderId="0" xfId="0" applyFill="1" applyBorder="1" applyAlignment="1">
      <alignment horizontal="left" vertical="center" wrapText="1"/>
    </xf>
    <xf numFmtId="1" fontId="4" fillId="0" borderId="6" xfId="0" applyNumberFormat="1" applyFont="1" applyFill="1" applyBorder="1" applyAlignment="1">
      <alignment horizontal="left" vertical="center" wrapText="1"/>
    </xf>
    <xf numFmtId="1" fontId="4" fillId="2" borderId="0" xfId="0" applyNumberFormat="1" applyFont="1" applyFill="1" applyBorder="1" applyAlignment="1">
      <alignment horizontal="left" vertical="center" wrapText="1"/>
    </xf>
    <xf numFmtId="1" fontId="5" fillId="2" borderId="0" xfId="0" applyNumberFormat="1" applyFont="1" applyFill="1" applyBorder="1" applyAlignment="1">
      <alignment horizontal="left" vertical="center" wrapText="1"/>
    </xf>
    <xf numFmtId="1" fontId="4" fillId="2" borderId="5" xfId="0" applyNumberFormat="1" applyFont="1" applyFill="1" applyBorder="1" applyAlignment="1">
      <alignment horizontal="left" vertical="center" wrapText="1"/>
    </xf>
    <xf numFmtId="1" fontId="4" fillId="0" borderId="7" xfId="0" applyNumberFormat="1" applyFont="1" applyFill="1" applyBorder="1" applyAlignment="1">
      <alignment horizontal="left" vertical="center" wrapText="1"/>
    </xf>
    <xf numFmtId="0" fontId="0" fillId="2" borderId="8" xfId="0" applyFill="1" applyBorder="1"/>
    <xf numFmtId="0" fontId="2" fillId="2" borderId="9" xfId="0" applyFont="1" applyFill="1" applyBorder="1"/>
    <xf numFmtId="0" fontId="0" fillId="2" borderId="9" xfId="0" applyFill="1" applyBorder="1"/>
    <xf numFmtId="1" fontId="4" fillId="2" borderId="9" xfId="0" applyNumberFormat="1" applyFont="1" applyFill="1" applyBorder="1"/>
    <xf numFmtId="1" fontId="0" fillId="2" borderId="9" xfId="0" applyNumberFormat="1" applyFill="1" applyBorder="1"/>
    <xf numFmtId="1" fontId="0" fillId="2" borderId="10" xfId="0" applyNumberFormat="1" applyFill="1" applyBorder="1"/>
    <xf numFmtId="1" fontId="0" fillId="0" borderId="0" xfId="0" applyNumberFormat="1"/>
    <xf numFmtId="0" fontId="0" fillId="0" borderId="0" xfId="0" applyBorder="1"/>
    <xf numFmtId="9" fontId="0" fillId="2" borderId="0" xfId="0" applyNumberFormat="1" applyFill="1" applyBorder="1"/>
    <xf numFmtId="0" fontId="0" fillId="2" borderId="5" xfId="0" applyFill="1" applyBorder="1"/>
    <xf numFmtId="0" fontId="0" fillId="2" borderId="10" xfId="0" applyFill="1" applyBorder="1"/>
    <xf numFmtId="0" fontId="5" fillId="4" borderId="11" xfId="0" applyFont="1" applyFill="1" applyBorder="1"/>
    <xf numFmtId="0" fontId="0" fillId="3" borderId="15" xfId="0" applyFill="1" applyBorder="1"/>
    <xf numFmtId="0" fontId="3" fillId="3" borderId="16" xfId="0" applyFont="1" applyFill="1" applyBorder="1"/>
    <xf numFmtId="0" fontId="3" fillId="3" borderId="17" xfId="0" applyFont="1" applyFill="1" applyBorder="1"/>
    <xf numFmtId="0" fontId="0" fillId="3" borderId="18" xfId="0" applyFill="1" applyBorder="1"/>
    <xf numFmtId="0" fontId="6" fillId="0" borderId="9" xfId="0" applyFont="1" applyBorder="1" applyAlignment="1">
      <alignment horizontal="left"/>
    </xf>
    <xf numFmtId="0" fontId="0" fillId="0" borderId="0" xfId="0" applyAlignment="1">
      <alignment horizontal="left" vertical="top" wrapText="1"/>
    </xf>
    <xf numFmtId="0" fontId="0" fillId="0" borderId="0" xfId="0" applyAlignment="1">
      <alignment horizontal="left" vertical="top"/>
    </xf>
    <xf numFmtId="0" fontId="0" fillId="3" borderId="0" xfId="0" applyFill="1"/>
    <xf numFmtId="0" fontId="0" fillId="0" borderId="0" xfId="0" applyBorder="1" applyAlignment="1">
      <alignment horizontal="left" wrapText="1"/>
    </xf>
    <xf numFmtId="0" fontId="0" fillId="0" borderId="5" xfId="0" applyBorder="1" applyAlignment="1">
      <alignment horizontal="left" wrapText="1"/>
    </xf>
    <xf numFmtId="0" fontId="0" fillId="2" borderId="12" xfId="0" applyFill="1" applyBorder="1" applyAlignment="1">
      <alignment horizontal="left" wrapText="1"/>
    </xf>
    <xf numFmtId="0" fontId="0" fillId="2" borderId="13" xfId="0" applyFill="1" applyBorder="1" applyAlignment="1">
      <alignment horizontal="left" wrapText="1"/>
    </xf>
    <xf numFmtId="0" fontId="0" fillId="2" borderId="14" xfId="0" applyFill="1" applyBorder="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tabSelected="1" topLeftCell="B1" workbookViewId="0">
      <selection activeCell="B2" sqref="B2:D2"/>
    </sheetView>
  </sheetViews>
  <sheetFormatPr defaultRowHeight="15" x14ac:dyDescent="0.25"/>
  <cols>
    <col min="1" max="1" width="86.42578125" style="1" hidden="1" customWidth="1"/>
    <col min="2" max="2" width="14.85546875" style="1" bestFit="1" customWidth="1"/>
    <col min="3" max="3" width="2" style="1" customWidth="1"/>
    <col min="4" max="4" width="122.5703125" style="1" customWidth="1"/>
    <col min="5" max="5" width="1.7109375" style="1" customWidth="1"/>
    <col min="6" max="16384" width="9.140625" style="1"/>
  </cols>
  <sheetData>
    <row r="1" spans="1:5" ht="24" thickBot="1" x14ac:dyDescent="0.4">
      <c r="A1" s="1" t="s">
        <v>48</v>
      </c>
      <c r="B1" s="40" t="s">
        <v>26</v>
      </c>
      <c r="C1" s="40"/>
      <c r="D1" s="40"/>
      <c r="E1" s="43"/>
    </row>
    <row r="2" spans="1:5" ht="378.75" customHeight="1" thickBot="1" x14ac:dyDescent="0.3">
      <c r="A2" s="2" t="s">
        <v>43</v>
      </c>
      <c r="B2" s="46" t="s">
        <v>45</v>
      </c>
      <c r="C2" s="47"/>
      <c r="D2" s="48"/>
      <c r="E2" s="43"/>
    </row>
    <row r="3" spans="1:5" ht="15" customHeight="1" x14ac:dyDescent="0.25">
      <c r="A3" s="2" t="s">
        <v>44</v>
      </c>
      <c r="B3" s="43"/>
      <c r="C3" s="43"/>
      <c r="D3" s="43"/>
      <c r="E3" s="43"/>
    </row>
    <row r="4" spans="1:5" ht="84" customHeight="1" x14ac:dyDescent="0.25">
      <c r="A4" s="2" t="s">
        <v>45</v>
      </c>
      <c r="B4" s="44" t="s">
        <v>49</v>
      </c>
      <c r="C4" s="44"/>
      <c r="D4" s="45"/>
      <c r="E4" s="43"/>
    </row>
    <row r="5" spans="1:5" ht="15" customHeight="1" x14ac:dyDescent="0.25">
      <c r="A5" s="2" t="s">
        <v>46</v>
      </c>
      <c r="B5" s="43"/>
      <c r="C5" s="43"/>
      <c r="D5" s="43"/>
      <c r="E5" s="43"/>
    </row>
    <row r="6" spans="1:5" ht="15" customHeight="1" x14ac:dyDescent="0.25">
      <c r="A6" s="2" t="s">
        <v>47</v>
      </c>
    </row>
    <row r="7" spans="1:5" ht="15" customHeight="1" x14ac:dyDescent="0.25">
      <c r="A7" s="2" t="s">
        <v>28</v>
      </c>
    </row>
    <row r="8" spans="1:5" ht="15" customHeight="1" x14ac:dyDescent="0.25">
      <c r="A8" s="2" t="s">
        <v>30</v>
      </c>
    </row>
    <row r="9" spans="1:5" ht="270" x14ac:dyDescent="0.25">
      <c r="A9" s="2" t="s">
        <v>29</v>
      </c>
    </row>
    <row r="10" spans="1:5" ht="255" x14ac:dyDescent="0.25">
      <c r="A10" s="2" t="s">
        <v>31</v>
      </c>
    </row>
    <row r="11" spans="1:5" ht="409.5" x14ac:dyDescent="0.25">
      <c r="A11" s="2" t="s">
        <v>32</v>
      </c>
    </row>
    <row r="12" spans="1:5" ht="255" x14ac:dyDescent="0.25">
      <c r="A12" s="2" t="s">
        <v>33</v>
      </c>
    </row>
    <row r="13" spans="1:5" ht="255" x14ac:dyDescent="0.25">
      <c r="A13" s="2" t="s">
        <v>34</v>
      </c>
    </row>
    <row r="14" spans="1:5" ht="270" x14ac:dyDescent="0.25">
      <c r="A14" s="2" t="s">
        <v>35</v>
      </c>
    </row>
    <row r="15" spans="1:5" ht="255" x14ac:dyDescent="0.25">
      <c r="A15" s="2" t="s">
        <v>36</v>
      </c>
    </row>
    <row r="16" spans="1:5" ht="330" x14ac:dyDescent="0.25">
      <c r="A16" s="2" t="s">
        <v>37</v>
      </c>
    </row>
    <row r="17" spans="1:1" ht="255" x14ac:dyDescent="0.25">
      <c r="A17" s="2" t="s">
        <v>40</v>
      </c>
    </row>
    <row r="18" spans="1:1" ht="255" x14ac:dyDescent="0.25">
      <c r="A18" s="2" t="s">
        <v>41</v>
      </c>
    </row>
    <row r="19" spans="1:1" ht="270" x14ac:dyDescent="0.25">
      <c r="A19" s="2" t="s">
        <v>42</v>
      </c>
    </row>
    <row r="20" spans="1:1" ht="255" x14ac:dyDescent="0.25">
      <c r="A20" s="2" t="s">
        <v>38</v>
      </c>
    </row>
    <row r="21" spans="1:1" ht="330" x14ac:dyDescent="0.25">
      <c r="A21" s="2" t="s">
        <v>39</v>
      </c>
    </row>
  </sheetData>
  <mergeCells count="3">
    <mergeCell ref="B1:D1"/>
    <mergeCell ref="B4:D4"/>
    <mergeCell ref="B2:D2"/>
  </mergeCells>
  <dataValidations count="2">
    <dataValidation type="list" allowBlank="1" showInputMessage="1" showErrorMessage="1" promptTitle="Select your training target" sqref="B2">
      <formula1>$A$2:$A$21</formula1>
    </dataValidation>
    <dataValidation type="list" allowBlank="1" showInputMessage="1" showErrorMessage="1" sqref="A1">
      <formula1>$A$2:$A$21</formula1>
    </dataValidation>
  </dataValidation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17"/>
  <sheetViews>
    <sheetView showGridLines="0" workbookViewId="0">
      <selection activeCell="C48" sqref="C48"/>
    </sheetView>
  </sheetViews>
  <sheetFormatPr defaultRowHeight="15" x14ac:dyDescent="0.25"/>
  <cols>
    <col min="1" max="2" width="2.7109375" style="1" customWidth="1"/>
    <col min="3" max="3" width="12.28515625" style="1" customWidth="1"/>
    <col min="4" max="4" width="6" style="1" bestFit="1" customWidth="1"/>
    <col min="5" max="5" width="11.85546875" style="1" bestFit="1" customWidth="1"/>
    <col min="6" max="6" width="6" style="1" bestFit="1" customWidth="1"/>
    <col min="7" max="7" width="5" style="1" bestFit="1" customWidth="1"/>
    <col min="8" max="8" width="3" style="1" bestFit="1" customWidth="1"/>
    <col min="9" max="9" width="3" style="1" hidden="1" customWidth="1"/>
    <col min="10" max="10" width="6.42578125" style="30" hidden="1" customWidth="1"/>
    <col min="11" max="11" width="2.42578125" style="30" customWidth="1"/>
    <col min="12" max="12" width="12.85546875" style="1" bestFit="1" customWidth="1"/>
    <col min="13" max="13" width="3" style="1" customWidth="1"/>
    <col min="14" max="14" width="51.140625" style="1" customWidth="1"/>
    <col min="15" max="15" width="7.42578125" style="30" hidden="1" customWidth="1"/>
    <col min="16" max="16" width="2.140625" style="30" hidden="1" customWidth="1"/>
    <col min="17" max="17" width="7.42578125" style="30" hidden="1" customWidth="1"/>
    <col min="18" max="18" width="2.28515625" style="30" hidden="1" customWidth="1"/>
    <col min="19" max="19" width="10.5703125" style="30" bestFit="1" customWidth="1"/>
    <col min="20" max="20" width="7.42578125" style="30" customWidth="1"/>
    <col min="21" max="21" width="2.85546875" style="30" customWidth="1"/>
    <col min="22" max="22" width="7.42578125" style="30" customWidth="1"/>
    <col min="23" max="23" width="2.7109375" style="30" customWidth="1"/>
    <col min="24" max="16384" width="9.140625" style="1"/>
  </cols>
  <sheetData>
    <row r="1" spans="2:23" ht="24" thickBot="1" x14ac:dyDescent="0.4">
      <c r="B1" s="40" t="s">
        <v>27</v>
      </c>
      <c r="C1" s="40"/>
      <c r="D1" s="40"/>
      <c r="E1" s="40"/>
      <c r="F1" s="40"/>
      <c r="G1" s="40"/>
      <c r="H1" s="40"/>
      <c r="I1" s="40"/>
      <c r="J1" s="40"/>
      <c r="K1" s="40"/>
      <c r="L1" s="40"/>
      <c r="M1" s="40"/>
      <c r="N1" s="40"/>
      <c r="O1" s="40"/>
      <c r="P1" s="40"/>
      <c r="Q1" s="40"/>
      <c r="R1" s="40"/>
      <c r="S1" s="40"/>
      <c r="T1" s="40"/>
      <c r="U1" s="40"/>
      <c r="V1" s="40"/>
      <c r="W1" s="40"/>
    </row>
    <row r="2" spans="2:23" x14ac:dyDescent="0.25">
      <c r="B2" s="3"/>
      <c r="C2" s="4" t="s">
        <v>0</v>
      </c>
      <c r="D2" s="5"/>
      <c r="E2" s="5"/>
      <c r="F2" s="5"/>
      <c r="G2" s="5"/>
      <c r="H2" s="5"/>
      <c r="I2" s="5"/>
      <c r="J2" s="6"/>
      <c r="K2" s="6"/>
      <c r="L2" s="4"/>
      <c r="M2" s="4"/>
      <c r="N2" s="5"/>
      <c r="O2" s="6"/>
      <c r="P2" s="6"/>
      <c r="Q2" s="6"/>
      <c r="R2" s="6"/>
      <c r="S2" s="6"/>
      <c r="T2" s="6"/>
      <c r="U2" s="6"/>
      <c r="V2" s="6"/>
      <c r="W2" s="7"/>
    </row>
    <row r="3" spans="2:23" ht="30" x14ac:dyDescent="0.25">
      <c r="B3" s="8"/>
      <c r="C3" s="9" t="s">
        <v>1</v>
      </c>
      <c r="D3" s="10"/>
      <c r="E3" s="10"/>
      <c r="F3" s="10"/>
      <c r="G3" s="10"/>
      <c r="H3" s="10"/>
      <c r="I3" s="10"/>
      <c r="J3" s="11" t="s">
        <v>2</v>
      </c>
      <c r="K3" s="11"/>
      <c r="L3" s="12" t="s">
        <v>3</v>
      </c>
      <c r="M3" s="12"/>
      <c r="N3" s="12" t="s">
        <v>4</v>
      </c>
      <c r="O3" s="13" t="s">
        <v>1</v>
      </c>
      <c r="P3" s="13"/>
      <c r="Q3" s="13" t="s">
        <v>5</v>
      </c>
      <c r="R3" s="13"/>
      <c r="S3" s="13"/>
      <c r="T3" s="13" t="s">
        <v>1</v>
      </c>
      <c r="U3" s="13"/>
      <c r="V3" s="13" t="s">
        <v>5</v>
      </c>
      <c r="W3" s="14"/>
    </row>
    <row r="4" spans="2:23" x14ac:dyDescent="0.25">
      <c r="B4" s="8"/>
      <c r="C4" s="9" t="s">
        <v>6</v>
      </c>
      <c r="D4" s="15">
        <v>163</v>
      </c>
      <c r="E4" s="9" t="s">
        <v>7</v>
      </c>
      <c r="F4" s="15">
        <v>69</v>
      </c>
      <c r="G4" s="9" t="s">
        <v>8</v>
      </c>
      <c r="H4" s="15">
        <v>18</v>
      </c>
      <c r="I4" s="10"/>
      <c r="J4" s="16">
        <f>((D4*0.453592)*10)+(6.25*(2.54*F4))-(5*H4)+5</f>
        <v>1749.7299600000001</v>
      </c>
      <c r="K4" s="17"/>
      <c r="L4" s="15">
        <v>3</v>
      </c>
      <c r="M4" s="18"/>
      <c r="N4" s="18" t="s">
        <v>9</v>
      </c>
      <c r="O4" s="19">
        <f>IF(L4=1,J4*1.2,IF(L4=2,J4*1.375,IF(L4=3,J4*1.55,IF(L4=4,J4*1.725,IF(L4=5,J4*1.9)))))</f>
        <v>2712.0814380000002</v>
      </c>
      <c r="P4" s="20"/>
      <c r="Q4" s="19">
        <f>IF(L4=1,J7*1.2,IF(L4=2,J7*1.375,IF(L4=3,J7*1.55,IF(L4=4,J7*1.725,IF(L4=5,J7*1.9)))))</f>
        <v>2578.930672</v>
      </c>
      <c r="R4" s="20"/>
      <c r="S4" s="21" t="s">
        <v>10</v>
      </c>
      <c r="T4" s="19">
        <f>O4*0.85</f>
        <v>2305.2692222999999</v>
      </c>
      <c r="U4" s="20"/>
      <c r="V4" s="19">
        <f>Q4*0.85</f>
        <v>2192.0910712</v>
      </c>
      <c r="W4" s="22"/>
    </row>
    <row r="5" spans="2:23" x14ac:dyDescent="0.25">
      <c r="B5" s="8"/>
      <c r="C5" s="9"/>
      <c r="D5" s="9"/>
      <c r="E5" s="9"/>
      <c r="F5" s="9"/>
      <c r="G5" s="9"/>
      <c r="H5" s="9"/>
      <c r="I5" s="9"/>
      <c r="J5" s="17"/>
      <c r="K5" s="17"/>
      <c r="L5" s="18"/>
      <c r="M5" s="18"/>
      <c r="N5" s="18" t="s">
        <v>11</v>
      </c>
      <c r="O5" s="20"/>
      <c r="P5" s="20"/>
      <c r="Q5" s="20"/>
      <c r="R5" s="20"/>
      <c r="S5" s="21" t="s">
        <v>12</v>
      </c>
      <c r="T5" s="23">
        <f>O4*0.8</f>
        <v>2169.6651504000001</v>
      </c>
      <c r="U5" s="20"/>
      <c r="V5" s="23">
        <f>Q4*0.8</f>
        <v>2063.1445376000001</v>
      </c>
      <c r="W5" s="22"/>
    </row>
    <row r="6" spans="2:23" x14ac:dyDescent="0.25">
      <c r="B6" s="8"/>
      <c r="C6" s="9" t="s">
        <v>5</v>
      </c>
      <c r="D6" s="10"/>
      <c r="E6" s="10"/>
      <c r="F6" s="10"/>
      <c r="G6" s="10"/>
      <c r="H6" s="10"/>
      <c r="I6" s="10"/>
      <c r="J6" s="11" t="s">
        <v>2</v>
      </c>
      <c r="K6" s="11"/>
      <c r="L6" s="18"/>
      <c r="M6" s="18"/>
      <c r="N6" s="18" t="s">
        <v>13</v>
      </c>
      <c r="O6" s="20"/>
      <c r="P6" s="20"/>
      <c r="Q6" s="20"/>
      <c r="R6" s="20"/>
      <c r="S6" s="21" t="s">
        <v>14</v>
      </c>
      <c r="T6" s="23">
        <f>O4*1.1</f>
        <v>2983.2895818000006</v>
      </c>
      <c r="U6" s="20"/>
      <c r="V6" s="23">
        <f>Q4*1.1</f>
        <v>2836.8237392000001</v>
      </c>
      <c r="W6" s="22"/>
    </row>
    <row r="7" spans="2:23" x14ac:dyDescent="0.25">
      <c r="B7" s="8"/>
      <c r="C7" s="9" t="s">
        <v>6</v>
      </c>
      <c r="D7" s="15">
        <v>197</v>
      </c>
      <c r="E7" s="9" t="s">
        <v>7</v>
      </c>
      <c r="F7" s="15">
        <v>70</v>
      </c>
      <c r="G7" s="9" t="s">
        <v>8</v>
      </c>
      <c r="H7" s="15">
        <v>36</v>
      </c>
      <c r="I7" s="10"/>
      <c r="J7" s="16">
        <f>((D7*0.453592)*10)+(6.25*(2.54*F7))-(5*H7)-161</f>
        <v>1663.8262399999999</v>
      </c>
      <c r="K7" s="17"/>
      <c r="L7" s="18"/>
      <c r="M7" s="18"/>
      <c r="N7" s="18" t="s">
        <v>15</v>
      </c>
      <c r="O7" s="20"/>
      <c r="P7" s="20"/>
      <c r="Q7" s="20"/>
      <c r="R7" s="20"/>
      <c r="S7" s="20"/>
      <c r="T7" s="20"/>
      <c r="U7" s="20"/>
      <c r="V7" s="20"/>
      <c r="W7" s="22"/>
    </row>
    <row r="8" spans="2:23" x14ac:dyDescent="0.25">
      <c r="B8" s="8"/>
      <c r="C8" s="9"/>
      <c r="D8" s="9"/>
      <c r="E8" s="9"/>
      <c r="F8" s="9"/>
      <c r="G8" s="9"/>
      <c r="H8" s="9"/>
      <c r="I8" s="9"/>
      <c r="J8" s="17"/>
      <c r="K8" s="17"/>
      <c r="L8" s="18"/>
      <c r="M8" s="18"/>
      <c r="N8" s="18" t="s">
        <v>16</v>
      </c>
      <c r="O8" s="20"/>
      <c r="P8" s="20"/>
      <c r="Q8" s="20"/>
      <c r="R8" s="20"/>
      <c r="S8" s="21" t="s">
        <v>17</v>
      </c>
      <c r="T8" s="21">
        <f>O4</f>
        <v>2712.0814380000002</v>
      </c>
      <c r="U8" s="20"/>
      <c r="V8" s="21">
        <f>Q4</f>
        <v>2578.930672</v>
      </c>
      <c r="W8" s="22"/>
    </row>
    <row r="9" spans="2:23" ht="15.75" thickBot="1" x14ac:dyDescent="0.3">
      <c r="B9" s="24"/>
      <c r="C9" s="25"/>
      <c r="D9" s="26"/>
      <c r="E9" s="25"/>
      <c r="F9" s="26"/>
      <c r="G9" s="25"/>
      <c r="H9" s="26"/>
      <c r="I9" s="26"/>
      <c r="J9" s="27"/>
      <c r="K9" s="27"/>
      <c r="L9" s="26"/>
      <c r="M9" s="26"/>
      <c r="N9" s="26"/>
      <c r="O9" s="28"/>
      <c r="P9" s="28"/>
      <c r="Q9" s="28"/>
      <c r="R9" s="28"/>
      <c r="S9" s="28"/>
      <c r="T9" s="28"/>
      <c r="U9" s="28"/>
      <c r="V9" s="28"/>
      <c r="W9" s="29"/>
    </row>
    <row r="11" spans="2:23" ht="45" customHeight="1" x14ac:dyDescent="0.25">
      <c r="B11" s="42" t="s">
        <v>24</v>
      </c>
      <c r="C11" s="42"/>
      <c r="D11" s="41" t="s">
        <v>25</v>
      </c>
      <c r="E11" s="41"/>
      <c r="F11" s="41"/>
      <c r="G11" s="41"/>
      <c r="H11" s="41"/>
      <c r="I11" s="41"/>
      <c r="J11" s="41"/>
      <c r="K11" s="41"/>
      <c r="L11" s="41"/>
      <c r="M11" s="41"/>
      <c r="N11" s="41"/>
      <c r="O11" s="41"/>
      <c r="P11" s="41"/>
      <c r="Q11" s="41"/>
      <c r="R11" s="41"/>
      <c r="S11" s="41"/>
      <c r="T11" s="41"/>
      <c r="U11" s="41"/>
      <c r="V11" s="41"/>
    </row>
    <row r="12" spans="2:23" ht="15.75" thickBot="1" x14ac:dyDescent="0.3">
      <c r="E12" s="31"/>
    </row>
    <row r="13" spans="2:23" x14ac:dyDescent="0.25">
      <c r="B13" s="36"/>
      <c r="C13" s="37" t="s">
        <v>18</v>
      </c>
      <c r="D13" s="38" t="s">
        <v>19</v>
      </c>
      <c r="E13" s="35">
        <v>2305</v>
      </c>
      <c r="F13" s="37"/>
      <c r="G13" s="39"/>
      <c r="J13" s="1"/>
      <c r="K13" s="1"/>
      <c r="O13" s="1"/>
      <c r="P13" s="1"/>
      <c r="Q13" s="1"/>
      <c r="R13" s="1"/>
      <c r="S13" s="1"/>
      <c r="T13" s="1"/>
      <c r="U13" s="1"/>
      <c r="V13" s="1"/>
      <c r="W13" s="1"/>
    </row>
    <row r="14" spans="2:23" x14ac:dyDescent="0.25">
      <c r="B14" s="8"/>
      <c r="C14" s="10" t="s">
        <v>20</v>
      </c>
      <c r="D14" s="32"/>
      <c r="E14" s="10">
        <f>E13*0.4</f>
        <v>922</v>
      </c>
      <c r="F14" s="10">
        <f>E14/4</f>
        <v>230.5</v>
      </c>
      <c r="G14" s="33" t="s">
        <v>21</v>
      </c>
      <c r="J14" s="1"/>
      <c r="K14" s="1"/>
      <c r="O14" s="1"/>
      <c r="P14" s="1"/>
      <c r="Q14" s="1"/>
      <c r="R14" s="1"/>
      <c r="S14" s="1"/>
      <c r="T14" s="1"/>
      <c r="U14" s="1"/>
      <c r="V14" s="1"/>
      <c r="W14" s="1"/>
    </row>
    <row r="15" spans="2:23" x14ac:dyDescent="0.25">
      <c r="B15" s="8"/>
      <c r="C15" s="10" t="s">
        <v>22</v>
      </c>
      <c r="D15" s="10"/>
      <c r="E15" s="10">
        <f>E13*0.4</f>
        <v>922</v>
      </c>
      <c r="F15" s="10">
        <f>E15/4</f>
        <v>230.5</v>
      </c>
      <c r="G15" s="33" t="s">
        <v>21</v>
      </c>
      <c r="J15" s="1"/>
      <c r="K15" s="1"/>
      <c r="O15" s="1"/>
      <c r="P15" s="1"/>
      <c r="Q15" s="1"/>
      <c r="R15" s="1"/>
      <c r="S15" s="1"/>
      <c r="T15" s="1"/>
      <c r="U15" s="1"/>
      <c r="V15" s="1"/>
      <c r="W15" s="1"/>
    </row>
    <row r="16" spans="2:23" x14ac:dyDescent="0.25">
      <c r="B16" s="8"/>
      <c r="C16" s="10" t="s">
        <v>23</v>
      </c>
      <c r="D16" s="10"/>
      <c r="E16" s="10">
        <f>E13*0.2</f>
        <v>461</v>
      </c>
      <c r="F16" s="10">
        <f>E16/9</f>
        <v>51.222222222222221</v>
      </c>
      <c r="G16" s="33" t="s">
        <v>21</v>
      </c>
      <c r="J16" s="1"/>
      <c r="K16" s="1"/>
      <c r="O16" s="1"/>
      <c r="P16" s="1"/>
      <c r="Q16" s="1"/>
      <c r="R16" s="1"/>
      <c r="S16" s="1"/>
      <c r="T16" s="1"/>
      <c r="U16" s="1"/>
      <c r="V16" s="1"/>
      <c r="W16" s="1"/>
    </row>
    <row r="17" spans="2:23" ht="15.75" thickBot="1" x14ac:dyDescent="0.3">
      <c r="B17" s="24"/>
      <c r="C17" s="26"/>
      <c r="D17" s="26"/>
      <c r="E17" s="26"/>
      <c r="F17" s="26"/>
      <c r="G17" s="34"/>
      <c r="J17" s="1"/>
      <c r="K17" s="1"/>
      <c r="O17" s="1"/>
      <c r="P17" s="1"/>
      <c r="Q17" s="1"/>
      <c r="R17" s="1"/>
      <c r="S17" s="1"/>
      <c r="T17" s="1"/>
      <c r="U17" s="1"/>
      <c r="V17" s="1"/>
      <c r="W17" s="1"/>
    </row>
  </sheetData>
  <mergeCells count="3">
    <mergeCell ref="D11:V11"/>
    <mergeCell ref="B11:C11"/>
    <mergeCell ref="B1:W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Revolt Program Selection Tool</vt:lpstr>
      <vt:lpstr>Revolt Diet Selection Tool</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Mason Zuleger</dc:creator>
  <cp:lastModifiedBy>Mason Zuleger</cp:lastModifiedBy>
  <dcterms:created xsi:type="dcterms:W3CDTF">2017-03-13T14:22:17Z</dcterms:created>
  <dcterms:modified xsi:type="dcterms:W3CDTF">2018-02-08T16:41:09Z</dcterms:modified>
</cp:coreProperties>
</file>